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2105" windowHeight="8205" tabRatio="602" activeTab="3"/>
  </bookViews>
  <sheets>
    <sheet name="I2O1" sheetId="2" r:id="rId1"/>
    <sheet name="Sensitivity Report I201_A" sheetId="7" r:id="rId2"/>
    <sheet name="Sensitivy Report I2O1_H" sheetId="8" r:id="rId3"/>
    <sheet name="I2O1_LO Model" sheetId="6" r:id="rId4"/>
  </sheets>
  <definedNames>
    <definedName name="solver_adj" localSheetId="3" hidden="1">'I2O1_LO Model'!$B$13:$D$13</definedName>
    <definedName name="solver_cvg" localSheetId="3" hidden="1">0.0001</definedName>
    <definedName name="solver_drv" localSheetId="3" hidden="1">1</definedName>
    <definedName name="solver_est" localSheetId="3" hidden="1">1</definedName>
    <definedName name="solver_itr" localSheetId="3" hidden="1">100</definedName>
    <definedName name="solver_lhs1" localSheetId="3" hidden="1">'I2O1_LO Model'!$F$3:$F$11</definedName>
    <definedName name="solver_lhs2" localSheetId="3" hidden="1">'I2O1_LO Model'!$F$10</definedName>
    <definedName name="solver_lin" localSheetId="3" hidden="1">1</definedName>
    <definedName name="solver_neg" localSheetId="3" hidden="1">1</definedName>
    <definedName name="solver_num" localSheetId="3" hidden="1">2</definedName>
    <definedName name="solver_nwt" localSheetId="3" hidden="1">1</definedName>
    <definedName name="solver_opt" localSheetId="3" hidden="1">'I2O1_LO Model'!$G$10</definedName>
    <definedName name="solver_pre" localSheetId="3" hidden="1">0.000001</definedName>
    <definedName name="solver_rel1" localSheetId="3" hidden="1">3</definedName>
    <definedName name="solver_rel2" localSheetId="3" hidden="1">2</definedName>
    <definedName name="solver_rhs1" localSheetId="3" hidden="1">'I2O1_LO Model'!$G$3:$G$11</definedName>
    <definedName name="solver_rhs2" localSheetId="3" hidden="1">1</definedName>
    <definedName name="solver_scl" localSheetId="3" hidden="1">2</definedName>
    <definedName name="solver_sho" localSheetId="3" hidden="1">2</definedName>
    <definedName name="solver_tim" localSheetId="3" hidden="1">100</definedName>
    <definedName name="solver_tol" localSheetId="3" hidden="1">0.05</definedName>
    <definedName name="solver_typ" localSheetId="3" hidden="1">1</definedName>
    <definedName name="solver_val" localSheetId="3" hidden="1">0</definedName>
  </definedNames>
  <calcPr calcId="145621"/>
</workbook>
</file>

<file path=xl/calcChain.xml><?xml version="1.0" encoding="utf-8"?>
<calcChain xmlns="http://schemas.openxmlformats.org/spreadsheetml/2006/main">
  <c r="G18" i="6" l="1"/>
  <c r="C18" i="6"/>
  <c r="B18" i="6"/>
  <c r="F18" i="6" s="1"/>
  <c r="G4" i="6"/>
  <c r="G5" i="6"/>
  <c r="G6" i="6"/>
  <c r="I6" i="6"/>
  <c r="G7" i="6"/>
  <c r="G8" i="6"/>
  <c r="I8" i="6" s="1"/>
  <c r="G9" i="6"/>
  <c r="G10" i="6"/>
  <c r="G11" i="6"/>
  <c r="G3" i="6"/>
  <c r="F4" i="6"/>
  <c r="I4" i="6" s="1"/>
  <c r="F5" i="6"/>
  <c r="I5" i="6" s="1"/>
  <c r="F6" i="6"/>
  <c r="F7" i="6"/>
  <c r="I7" i="6" s="1"/>
  <c r="F8" i="6"/>
  <c r="F9" i="6"/>
  <c r="I9" i="6"/>
  <c r="F10" i="6"/>
  <c r="F11" i="6"/>
  <c r="F3" i="6"/>
  <c r="J14" i="2"/>
  <c r="I14" i="2"/>
  <c r="H14" i="2"/>
  <c r="G14" i="2"/>
  <c r="F14" i="2"/>
  <c r="E14" i="2"/>
  <c r="D14" i="2"/>
  <c r="C14" i="2"/>
  <c r="B14" i="2"/>
  <c r="J12" i="2"/>
  <c r="I12" i="2"/>
  <c r="H12" i="2"/>
  <c r="G12" i="2"/>
  <c r="F12" i="2"/>
  <c r="E12" i="2"/>
  <c r="D12" i="2"/>
  <c r="C12" i="2"/>
  <c r="B12" i="2"/>
  <c r="J11" i="2"/>
  <c r="I11" i="2"/>
  <c r="H11" i="2"/>
  <c r="G11" i="2"/>
  <c r="F11" i="2"/>
  <c r="E11" i="2"/>
  <c r="D11" i="2"/>
  <c r="C11" i="2"/>
  <c r="B11" i="2"/>
  <c r="I10" i="6"/>
  <c r="I11" i="6"/>
  <c r="I3" i="6"/>
  <c r="I18" i="6" l="1"/>
</calcChain>
</file>

<file path=xl/sharedStrings.xml><?xml version="1.0" encoding="utf-8"?>
<sst xmlns="http://schemas.openxmlformats.org/spreadsheetml/2006/main" count="163" uniqueCount="73">
  <si>
    <t>A</t>
  </si>
  <si>
    <t>B</t>
  </si>
  <si>
    <t>C</t>
  </si>
  <si>
    <t>D</t>
  </si>
  <si>
    <t>E</t>
  </si>
  <si>
    <t>F</t>
  </si>
  <si>
    <t>G</t>
  </si>
  <si>
    <t>H</t>
  </si>
  <si>
    <t>I</t>
  </si>
  <si>
    <t>Buňka</t>
  </si>
  <si>
    <t>Název</t>
  </si>
  <si>
    <t>Konečná</t>
  </si>
  <si>
    <t>Snížené</t>
  </si>
  <si>
    <t>náklady</t>
  </si>
  <si>
    <t>koeficient</t>
  </si>
  <si>
    <t>Povolený</t>
  </si>
  <si>
    <t>nárůst</t>
  </si>
  <si>
    <t>pokles</t>
  </si>
  <si>
    <t>Omezující podmínky</t>
  </si>
  <si>
    <t>Stínová</t>
  </si>
  <si>
    <t>cena</t>
  </si>
  <si>
    <t>Pravá strana</t>
  </si>
  <si>
    <t>Microsoft Excel 12.0 Citlivostní zpráva</t>
  </si>
  <si>
    <t>List: [dea-resene_priklady.xls]List1</t>
  </si>
  <si>
    <t>Zpráva vytvořena: 12.11.2014 11:59:56</t>
  </si>
  <si>
    <t>Měněné buňky</t>
  </si>
  <si>
    <t>hodnota</t>
  </si>
  <si>
    <t>Cílový</t>
  </si>
  <si>
    <t>Omezující podmínka</t>
  </si>
  <si>
    <t>$B$13</t>
  </si>
  <si>
    <t>váhy   počet zaměstnanců (x1)</t>
  </si>
  <si>
    <t>$C$13</t>
  </si>
  <si>
    <t>váhy   režijní náklady v tis. Kč (x2)</t>
  </si>
  <si>
    <t>$D$13</t>
  </si>
  <si>
    <t>váhy   tržby v 10 tis. Kč (y)</t>
  </si>
  <si>
    <t>$F$3</t>
  </si>
  <si>
    <t>A Vážené vstupy</t>
  </si>
  <si>
    <t>$F$4</t>
  </si>
  <si>
    <t>B Vážené vstupy</t>
  </si>
  <si>
    <t>$F$5</t>
  </si>
  <si>
    <t>C Vážené vstupy</t>
  </si>
  <si>
    <t>$F$6</t>
  </si>
  <si>
    <t>D Vážené vstupy</t>
  </si>
  <si>
    <t>$F$7</t>
  </si>
  <si>
    <t>E Vážené vstupy</t>
  </si>
  <si>
    <t>$F$8</t>
  </si>
  <si>
    <t>F Vážené vstupy</t>
  </si>
  <si>
    <t>$F$9</t>
  </si>
  <si>
    <t>G Vážené vstupy</t>
  </si>
  <si>
    <t>$F$10</t>
  </si>
  <si>
    <t>H Vážené vstupy</t>
  </si>
  <si>
    <t>$F$11</t>
  </si>
  <si>
    <t>I Vážené vstupy</t>
  </si>
  <si>
    <t>List: [dea-resene_priklady.xls]I2O1_matematický model</t>
  </si>
  <si>
    <t>Zpráva vytvořena: 12.11.2014 12:06:06</t>
  </si>
  <si>
    <t>Unit</t>
  </si>
  <si>
    <t>Inputs</t>
  </si>
  <si>
    <t>Outputs</t>
  </si>
  <si>
    <t xml:space="preserve">Unit </t>
  </si>
  <si>
    <r>
      <t xml:space="preserve">  number of employee (</t>
    </r>
    <r>
      <rPr>
        <i/>
        <sz val="10"/>
        <rFont val="Arial"/>
        <family val="2"/>
        <charset val="238"/>
      </rPr>
      <t>x</t>
    </r>
    <r>
      <rPr>
        <i/>
        <vertAlign val="sub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)</t>
    </r>
  </si>
  <si>
    <r>
      <t xml:space="preserve">  overhead costs (tousand CzK) (</t>
    </r>
    <r>
      <rPr>
        <i/>
        <sz val="10"/>
        <rFont val="Arial"/>
        <family val="2"/>
        <charset val="238"/>
      </rPr>
      <t>x</t>
    </r>
    <r>
      <rPr>
        <i/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)</t>
    </r>
  </si>
  <si>
    <r>
      <t xml:space="preserve">  profit (10 tousand CzK) (</t>
    </r>
    <r>
      <rPr>
        <i/>
        <sz val="10"/>
        <rFont val="Arial"/>
        <family val="2"/>
        <charset val="238"/>
      </rPr>
      <t>y</t>
    </r>
    <r>
      <rPr>
        <sz val="10"/>
        <rFont val="Arial"/>
        <family val="2"/>
        <charset val="238"/>
      </rPr>
      <t>)</t>
    </r>
  </si>
  <si>
    <t>Normalised inputs</t>
  </si>
  <si>
    <r>
      <t xml:space="preserve">  no. of employees (</t>
    </r>
    <r>
      <rPr>
        <i/>
        <sz val="10"/>
        <rFont val="Arial"/>
        <family val="2"/>
        <charset val="238"/>
      </rPr>
      <t>x</t>
    </r>
    <r>
      <rPr>
        <i/>
        <vertAlign val="sub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)</t>
    </r>
  </si>
  <si>
    <r>
      <t xml:space="preserve">  operating costs (000 CzK) (</t>
    </r>
    <r>
      <rPr>
        <i/>
        <sz val="10"/>
        <rFont val="Arial"/>
        <family val="2"/>
        <charset val="238"/>
      </rPr>
      <t>x</t>
    </r>
    <r>
      <rPr>
        <i/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)</t>
    </r>
  </si>
  <si>
    <r>
      <t xml:space="preserve"> sales (0000CzK) (</t>
    </r>
    <r>
      <rPr>
        <i/>
        <sz val="10"/>
        <rFont val="Arial"/>
        <family val="2"/>
        <charset val="238"/>
      </rPr>
      <t>y</t>
    </r>
    <r>
      <rPr>
        <sz val="10"/>
        <rFont val="Arial"/>
        <family val="2"/>
        <charset val="238"/>
      </rPr>
      <t>)</t>
    </r>
  </si>
  <si>
    <t>weights</t>
  </si>
  <si>
    <t>New inputs for Unit A:</t>
  </si>
  <si>
    <t>Weighted Inputs</t>
  </si>
  <si>
    <t>Weighted Outputs</t>
  </si>
  <si>
    <t>Efficiency</t>
  </si>
  <si>
    <t>dual variables - A</t>
  </si>
  <si>
    <t>dual variables -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</si>
</sst>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vertAlign val="subscript"/>
      <sz val="10"/>
      <name val="Arial"/>
      <family val="2"/>
      <charset val="238"/>
    </font>
    <font>
      <b/>
      <sz val="10"/>
      <color indexed="1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2" fillId="0" borderId="3" xfId="0" applyFont="1" applyBorder="1" applyAlignment="1"/>
    <xf numFmtId="0" fontId="0" fillId="0" borderId="4" xfId="0" applyBorder="1" applyAlignment="1">
      <alignment horizontal="center"/>
    </xf>
    <xf numFmtId="0" fontId="2" fillId="0" borderId="6" xfId="0" applyFont="1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2" fillId="0" borderId="6" xfId="0" applyFont="1" applyFill="1" applyBorder="1"/>
    <xf numFmtId="0" fontId="3" fillId="0" borderId="10" xfId="0" applyFont="1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3" xfId="0" applyFont="1" applyBorder="1"/>
    <xf numFmtId="0" fontId="3" fillId="0" borderId="8" xfId="0" applyFont="1" applyBorder="1"/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/>
    <xf numFmtId="0" fontId="3" fillId="0" borderId="0" xfId="0" applyFont="1"/>
    <xf numFmtId="0" fontId="2" fillId="0" borderId="0" xfId="0" applyFo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 applyBorder="1"/>
    <xf numFmtId="0" fontId="2" fillId="0" borderId="22" xfId="0" applyFont="1" applyBorder="1" applyAlignment="1"/>
    <xf numFmtId="0" fontId="3" fillId="0" borderId="22" xfId="0" applyFont="1" applyBorder="1"/>
    <xf numFmtId="0" fontId="3" fillId="0" borderId="22" xfId="0" applyFont="1" applyFill="1" applyBorder="1"/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0" fillId="0" borderId="18" xfId="0" applyNumberFormat="1" applyFill="1" applyBorder="1" applyAlignment="1"/>
    <xf numFmtId="0" fontId="0" fillId="0" borderId="19" xfId="0" applyNumberFormat="1" applyFill="1" applyBorder="1" applyAlignme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baseline="0"/>
              <a:t>2 Inputs - 1 output model</a:t>
            </a:r>
            <a:endParaRPr lang="cs-CZ"/>
          </a:p>
        </c:rich>
      </c:tx>
      <c:layout>
        <c:manualLayout>
          <c:xMode val="edge"/>
          <c:yMode val="edge"/>
          <c:x val="0.39879453917181212"/>
          <c:y val="2.95748613678373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17815972984888"/>
          <c:y val="0.12939013526576151"/>
          <c:w val="0.86407903531906671"/>
          <c:h val="0.74306906252623062"/>
        </c:manualLayout>
      </c:layout>
      <c:scatterChart>
        <c:scatterStyle val="lineMarker"/>
        <c:varyColors val="0"/>
        <c:ser>
          <c:idx val="3"/>
          <c:order val="0"/>
          <c:tx>
            <c:v>DEA</c:v>
          </c:tx>
          <c:spPr>
            <a:ln w="28575">
              <a:noFill/>
            </a:ln>
          </c:spPr>
          <c:marker>
            <c:symbol val="square"/>
            <c:size val="10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E56-4E4A-8D6C-67AAA8BAF0A0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B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E56-4E4A-8D6C-67AAA8BAF0A0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C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56-4E4A-8D6C-67AAA8BAF0A0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D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56-4E4A-8D6C-67AAA8BAF0A0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E56-4E4A-8D6C-67AAA8BAF0A0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F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56-4E4A-8D6C-67AAA8BAF0A0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G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E56-4E4A-8D6C-67AAA8BAF0A0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H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E56-4E4A-8D6C-67AAA8BAF0A0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b="1"/>
                      <a:t>I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E56-4E4A-8D6C-67AAA8BAF0A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I2O1!$B$11:$J$11</c:f>
              <c:numCache>
                <c:formatCode>General</c:formatCode>
                <c:ptCount val="9"/>
                <c:pt idx="0">
                  <c:v>4</c:v>
                </c:pt>
                <c:pt idx="1">
                  <c:v>7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</c:numCache>
            </c:numRef>
          </c:xVal>
          <c:yVal>
            <c:numRef>
              <c:f>I2O1!$B$12:$J$12</c:f>
              <c:numCache>
                <c:formatCode>General</c:formatCode>
                <c:ptCount val="9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2.5</c:v>
                </c:pt>
                <c:pt idx="8">
                  <c:v>2.5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9E56-4E4A-8D6C-67AAA8BAF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29344"/>
        <c:axId val="80343808"/>
      </c:scatterChart>
      <c:valAx>
        <c:axId val="80329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zaměstnanců na</a:t>
                </a:r>
                <a:r>
                  <a:rPr lang="cs-CZ" baseline="0"/>
                  <a:t> 10 tis. Kč tržby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0.43527574161143529"/>
              <c:y val="0.92976048049446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0343808"/>
        <c:crosses val="autoZero"/>
        <c:crossBetween val="midCat"/>
      </c:valAx>
      <c:valAx>
        <c:axId val="8034380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režijní náklady  (tis. Kč) na 10 tis. Kč tržby</a:t>
                </a:r>
              </a:p>
            </c:rich>
          </c:tx>
          <c:layout>
            <c:manualLayout>
              <c:xMode val="edge"/>
              <c:yMode val="edge"/>
              <c:x val="2.5890065900035876E-2"/>
              <c:y val="0.230585141737134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032934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16</xdr:row>
      <xdr:rowOff>38100</xdr:rowOff>
    </xdr:from>
    <xdr:to>
      <xdr:col>9</xdr:col>
      <xdr:colOff>133350</xdr:colOff>
      <xdr:row>48</xdr:row>
      <xdr:rowOff>9525</xdr:rowOff>
    </xdr:to>
    <xdr:graphicFrame macro="">
      <xdr:nvGraphicFramePr>
        <xdr:cNvPr id="51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0.30216</cdr:x>
      <cdr:y>0.12754</cdr:y>
    </cdr:from>
    <cdr:to>
      <cdr:x>0.3036</cdr:x>
      <cdr:y>0.21257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000250" y="657223"/>
          <a:ext cx="9526" cy="43815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8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0.19384</cdr:x>
      <cdr:y>0.32841</cdr:y>
    </cdr:from>
    <cdr:to>
      <cdr:x>0.36355</cdr:x>
      <cdr:y>0.36889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3180" y="1692328"/>
          <a:ext cx="1123459" cy="2085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u="none" strike="noStrike" baseline="0">
              <a:solidFill>
                <a:srgbClr val="008000"/>
              </a:solidFill>
              <a:latin typeface="Arial"/>
              <a:cs typeface="Arial"/>
            </a:rPr>
            <a:t>Efficient frontier</a:t>
          </a:r>
        </a:p>
      </cdr:txBody>
    </cdr:sp>
  </cdr:relSizeAnchor>
  <cdr:relSizeAnchor xmlns:cdr="http://schemas.openxmlformats.org/drawingml/2006/chartDrawing">
    <cdr:from>
      <cdr:x>0.55252</cdr:x>
      <cdr:y>0.53873</cdr:y>
    </cdr:from>
    <cdr:to>
      <cdr:x>0.59057</cdr:x>
      <cdr:y>0.56377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657599" y="2776075"/>
          <a:ext cx="251926" cy="1290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8000"/>
          </a:solidFill>
          <a:prstDash val="sysDot"/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0.43453</cdr:x>
      <cdr:y>0.37153</cdr:y>
    </cdr:from>
    <cdr:to>
      <cdr:x>0.48921</cdr:x>
      <cdr:y>0.44362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876549" y="1914524"/>
          <a:ext cx="361949" cy="3714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8000"/>
          </a:solidFill>
          <a:prstDash val="sysDot"/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0.48921</cdr:x>
      <cdr:y>0.4574</cdr:y>
    </cdr:from>
    <cdr:to>
      <cdr:x>0.58914</cdr:x>
      <cdr:y>0.54344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238500" y="2356975"/>
          <a:ext cx="661501" cy="4433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8000"/>
          </a:solidFill>
          <a:prstDash val="sysDot"/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0.30216</cdr:x>
      <cdr:y>0.21072</cdr:y>
    </cdr:from>
    <cdr:to>
      <cdr:x>0.48777</cdr:x>
      <cdr:y>0.53974</cdr:y>
    </cdr:to>
    <cdr:sp macro="" textlink="">
      <cdr:nvSpPr>
        <cdr:cNvPr id="1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000251" y="1085849"/>
          <a:ext cx="1228724" cy="16954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8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0.48777</cdr:x>
      <cdr:y>0.53789</cdr:y>
    </cdr:from>
    <cdr:to>
      <cdr:x>0.87482</cdr:x>
      <cdr:y>0.7061</cdr:y>
    </cdr:to>
    <cdr:sp macro="" textlink="">
      <cdr:nvSpPr>
        <cdr:cNvPr id="14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28976" y="2771774"/>
          <a:ext cx="2562224" cy="866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8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0.87338</cdr:x>
      <cdr:y>0.70425</cdr:y>
    </cdr:from>
    <cdr:to>
      <cdr:x>0.96691</cdr:x>
      <cdr:y>0.7061</cdr:y>
    </cdr:to>
    <cdr:sp macro="" textlink="">
      <cdr:nvSpPr>
        <cdr:cNvPr id="20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781674" y="3629024"/>
          <a:ext cx="619125" cy="95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8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0.10647</cdr:x>
      <cdr:y>0.37338</cdr:y>
    </cdr:from>
    <cdr:to>
      <cdr:x>0.48921</cdr:x>
      <cdr:y>0.87246</cdr:y>
    </cdr:to>
    <cdr:sp macro="" textlink="">
      <cdr:nvSpPr>
        <cdr:cNvPr id="22" name="Přímá spojovací čára 21"/>
        <cdr:cNvSpPr/>
      </cdr:nvSpPr>
      <cdr:spPr>
        <a:xfrm xmlns:a="http://schemas.openxmlformats.org/drawingml/2006/main" flipV="1">
          <a:off x="704850" y="1924050"/>
          <a:ext cx="2533650" cy="25717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0.10647</cdr:x>
      <cdr:y>0.45656</cdr:y>
    </cdr:from>
    <cdr:to>
      <cdr:x>0.58561</cdr:x>
      <cdr:y>0.86876</cdr:y>
    </cdr:to>
    <cdr:sp macro="" textlink="">
      <cdr:nvSpPr>
        <cdr:cNvPr id="24" name="Přímá spojovací čára 23"/>
        <cdr:cNvSpPr/>
      </cdr:nvSpPr>
      <cdr:spPr>
        <a:xfrm xmlns:a="http://schemas.openxmlformats.org/drawingml/2006/main" flipV="1">
          <a:off x="704850" y="2352675"/>
          <a:ext cx="3171825" cy="21240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0.10647</cdr:x>
      <cdr:y>0.53789</cdr:y>
    </cdr:from>
    <cdr:to>
      <cdr:x>0.58705</cdr:x>
      <cdr:y>0.87061</cdr:y>
    </cdr:to>
    <cdr:sp macro="" textlink="">
      <cdr:nvSpPr>
        <cdr:cNvPr id="26" name="Přímá spojovací čára 25"/>
        <cdr:cNvSpPr/>
      </cdr:nvSpPr>
      <cdr:spPr>
        <a:xfrm xmlns:a="http://schemas.openxmlformats.org/drawingml/2006/main" flipV="1">
          <a:off x="704850" y="2771775"/>
          <a:ext cx="3181350" cy="17145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workbookViewId="0">
      <selection activeCell="L33" sqref="L33"/>
    </sheetView>
  </sheetViews>
  <sheetFormatPr defaultRowHeight="12.75" x14ac:dyDescent="0.2"/>
  <cols>
    <col min="1" max="1" width="27.140625" customWidth="1"/>
  </cols>
  <sheetData>
    <row r="1" spans="1:10" x14ac:dyDescent="0.2">
      <c r="A1" s="3" t="s">
        <v>58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16" t="s">
        <v>7</v>
      </c>
      <c r="J1" s="17" t="s">
        <v>8</v>
      </c>
    </row>
    <row r="2" spans="1:10" x14ac:dyDescent="0.2">
      <c r="A2" s="5" t="s">
        <v>56</v>
      </c>
      <c r="B2" s="1"/>
      <c r="C2" s="1"/>
      <c r="D2" s="1"/>
      <c r="E2" s="1"/>
      <c r="F2" s="1"/>
      <c r="G2" s="1"/>
      <c r="H2" s="1"/>
      <c r="I2" s="1"/>
      <c r="J2" s="6"/>
    </row>
    <row r="3" spans="1:10" ht="15.75" x14ac:dyDescent="0.3">
      <c r="A3" s="12" t="s">
        <v>59</v>
      </c>
      <c r="B3" s="14">
        <v>12</v>
      </c>
      <c r="C3" s="14">
        <v>7</v>
      </c>
      <c r="D3" s="14">
        <v>16</v>
      </c>
      <c r="E3" s="14">
        <v>8</v>
      </c>
      <c r="F3" s="14">
        <v>4</v>
      </c>
      <c r="G3" s="14">
        <v>5</v>
      </c>
      <c r="H3" s="14">
        <v>18</v>
      </c>
      <c r="I3" s="14">
        <v>20</v>
      </c>
      <c r="J3" s="15">
        <v>12</v>
      </c>
    </row>
    <row r="4" spans="1:10" ht="15.75" x14ac:dyDescent="0.3">
      <c r="A4" s="13" t="s">
        <v>60</v>
      </c>
      <c r="B4" s="2">
        <v>9</v>
      </c>
      <c r="C4" s="2">
        <v>3</v>
      </c>
      <c r="D4" s="2">
        <v>2</v>
      </c>
      <c r="E4" s="2">
        <v>4</v>
      </c>
      <c r="F4" s="2">
        <v>8</v>
      </c>
      <c r="G4" s="2">
        <v>2</v>
      </c>
      <c r="H4" s="2">
        <v>12</v>
      </c>
      <c r="I4" s="2">
        <v>10</v>
      </c>
      <c r="J4" s="7">
        <v>5</v>
      </c>
    </row>
    <row r="5" spans="1:10" x14ac:dyDescent="0.2">
      <c r="A5" s="8" t="s">
        <v>57</v>
      </c>
      <c r="B5" s="1"/>
      <c r="C5" s="1"/>
      <c r="D5" s="1"/>
      <c r="E5" s="1"/>
      <c r="F5" s="1"/>
      <c r="G5" s="1"/>
      <c r="H5" s="1"/>
      <c r="I5" s="1"/>
      <c r="J5" s="6"/>
    </row>
    <row r="6" spans="1:10" ht="13.5" thickBot="1" x14ac:dyDescent="0.25">
      <c r="A6" s="9" t="s">
        <v>61</v>
      </c>
      <c r="B6" s="10">
        <v>3</v>
      </c>
      <c r="C6" s="10">
        <v>1</v>
      </c>
      <c r="D6" s="10">
        <v>2</v>
      </c>
      <c r="E6" s="10">
        <v>2</v>
      </c>
      <c r="F6" s="10">
        <v>2</v>
      </c>
      <c r="G6" s="10">
        <v>1</v>
      </c>
      <c r="H6" s="10">
        <v>3</v>
      </c>
      <c r="I6" s="10">
        <v>4</v>
      </c>
      <c r="J6" s="11">
        <v>2</v>
      </c>
    </row>
    <row r="7" spans="1:10" x14ac:dyDescent="0.2">
      <c r="A7" s="18"/>
      <c r="B7" s="14"/>
      <c r="C7" s="14"/>
      <c r="D7" s="14"/>
      <c r="E7" s="14"/>
      <c r="F7" s="14"/>
      <c r="G7" s="14"/>
      <c r="H7" s="14"/>
      <c r="I7" s="14"/>
      <c r="J7" s="14"/>
    </row>
    <row r="8" spans="1:10" ht="13.5" thickBot="1" x14ac:dyDescent="0.25">
      <c r="A8" s="19" t="s">
        <v>62</v>
      </c>
    </row>
    <row r="9" spans="1:10" x14ac:dyDescent="0.2">
      <c r="A9" s="3" t="s">
        <v>55</v>
      </c>
      <c r="B9" s="4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16" t="s">
        <v>7</v>
      </c>
      <c r="J9" s="17" t="s">
        <v>8</v>
      </c>
    </row>
    <row r="10" spans="1:10" x14ac:dyDescent="0.2">
      <c r="A10" s="5" t="s">
        <v>56</v>
      </c>
      <c r="B10" s="1"/>
      <c r="C10" s="1"/>
      <c r="D10" s="1"/>
      <c r="E10" s="1"/>
      <c r="F10" s="1"/>
      <c r="G10" s="1"/>
      <c r="H10" s="1"/>
      <c r="I10" s="1"/>
      <c r="J10" s="6"/>
    </row>
    <row r="11" spans="1:10" ht="15.75" x14ac:dyDescent="0.3">
      <c r="A11" s="12" t="s">
        <v>59</v>
      </c>
      <c r="B11" s="14">
        <f>B3/B$6</f>
        <v>4</v>
      </c>
      <c r="C11" s="14">
        <f t="shared" ref="C11:J11" si="0">C3/C$6</f>
        <v>7</v>
      </c>
      <c r="D11" s="14">
        <f t="shared" si="0"/>
        <v>8</v>
      </c>
      <c r="E11" s="14">
        <f t="shared" si="0"/>
        <v>4</v>
      </c>
      <c r="F11" s="14">
        <f t="shared" si="0"/>
        <v>2</v>
      </c>
      <c r="G11" s="14">
        <f t="shared" si="0"/>
        <v>5</v>
      </c>
      <c r="H11" s="14">
        <f t="shared" si="0"/>
        <v>6</v>
      </c>
      <c r="I11" s="14">
        <f t="shared" si="0"/>
        <v>5</v>
      </c>
      <c r="J11" s="15">
        <f t="shared" si="0"/>
        <v>6</v>
      </c>
    </row>
    <row r="12" spans="1:10" ht="15.75" x14ac:dyDescent="0.3">
      <c r="A12" s="13" t="s">
        <v>60</v>
      </c>
      <c r="B12" s="14">
        <f t="shared" ref="B12:J12" si="1">B4/B$6</f>
        <v>3</v>
      </c>
      <c r="C12" s="14">
        <f t="shared" si="1"/>
        <v>3</v>
      </c>
      <c r="D12" s="14">
        <f t="shared" si="1"/>
        <v>1</v>
      </c>
      <c r="E12" s="14">
        <f t="shared" si="1"/>
        <v>2</v>
      </c>
      <c r="F12" s="14">
        <f t="shared" si="1"/>
        <v>4</v>
      </c>
      <c r="G12" s="14">
        <f t="shared" si="1"/>
        <v>2</v>
      </c>
      <c r="H12" s="14">
        <f t="shared" si="1"/>
        <v>4</v>
      </c>
      <c r="I12" s="14">
        <f t="shared" si="1"/>
        <v>2.5</v>
      </c>
      <c r="J12" s="15">
        <f t="shared" si="1"/>
        <v>2.5</v>
      </c>
    </row>
    <row r="13" spans="1:10" x14ac:dyDescent="0.2">
      <c r="A13" s="8" t="s">
        <v>57</v>
      </c>
      <c r="B13" s="1"/>
      <c r="C13" s="1"/>
      <c r="D13" s="1"/>
      <c r="E13" s="1"/>
      <c r="F13" s="1"/>
      <c r="G13" s="1"/>
      <c r="H13" s="1"/>
      <c r="I13" s="1"/>
      <c r="J13" s="6"/>
    </row>
    <row r="14" spans="1:10" ht="13.5" thickBot="1" x14ac:dyDescent="0.25">
      <c r="A14" s="9" t="s">
        <v>61</v>
      </c>
      <c r="B14" s="10">
        <f t="shared" ref="B14:J14" si="2">B6/B$6</f>
        <v>1</v>
      </c>
      <c r="C14" s="10">
        <f t="shared" si="2"/>
        <v>1</v>
      </c>
      <c r="D14" s="10">
        <f t="shared" si="2"/>
        <v>1</v>
      </c>
      <c r="E14" s="10">
        <f t="shared" si="2"/>
        <v>1</v>
      </c>
      <c r="F14" s="10">
        <f t="shared" si="2"/>
        <v>1</v>
      </c>
      <c r="G14" s="10">
        <f t="shared" si="2"/>
        <v>1</v>
      </c>
      <c r="H14" s="10">
        <f t="shared" si="2"/>
        <v>1</v>
      </c>
      <c r="I14" s="10">
        <f t="shared" si="2"/>
        <v>1</v>
      </c>
      <c r="J14" s="11">
        <f t="shared" si="2"/>
        <v>1</v>
      </c>
    </row>
  </sheetData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>
      <selection activeCell="K19" sqref="K19"/>
    </sheetView>
  </sheetViews>
  <sheetFormatPr defaultRowHeight="12.75" x14ac:dyDescent="0.2"/>
  <cols>
    <col min="1" max="1" width="2.28515625" customWidth="1"/>
    <col min="2" max="2" width="6.7109375" customWidth="1"/>
    <col min="3" max="3" width="30" bestFit="1" customWidth="1"/>
    <col min="4" max="4" width="12" bestFit="1" customWidth="1"/>
    <col min="5" max="5" width="12.5703125" bestFit="1" customWidth="1"/>
    <col min="6" max="6" width="20" bestFit="1" customWidth="1"/>
    <col min="7" max="8" width="12" bestFit="1" customWidth="1"/>
  </cols>
  <sheetData>
    <row r="1" spans="1:8" x14ac:dyDescent="0.2">
      <c r="A1" s="21" t="s">
        <v>22</v>
      </c>
    </row>
    <row r="2" spans="1:8" x14ac:dyDescent="0.2">
      <c r="A2" s="21" t="s">
        <v>23</v>
      </c>
    </row>
    <row r="3" spans="1:8" x14ac:dyDescent="0.2">
      <c r="A3" s="21" t="s">
        <v>24</v>
      </c>
    </row>
    <row r="6" spans="1:8" ht="13.5" thickBot="1" x14ac:dyDescent="0.25">
      <c r="A6" t="s">
        <v>25</v>
      </c>
    </row>
    <row r="7" spans="1:8" x14ac:dyDescent="0.2">
      <c r="B7" s="38"/>
      <c r="C7" s="38"/>
      <c r="D7" s="38" t="s">
        <v>11</v>
      </c>
      <c r="E7" s="38" t="s">
        <v>12</v>
      </c>
      <c r="F7" s="38" t="s">
        <v>27</v>
      </c>
      <c r="G7" s="38" t="s">
        <v>15</v>
      </c>
      <c r="H7" s="38" t="s">
        <v>15</v>
      </c>
    </row>
    <row r="8" spans="1:8" ht="13.5" thickBot="1" x14ac:dyDescent="0.25">
      <c r="B8" s="39" t="s">
        <v>9</v>
      </c>
      <c r="C8" s="39" t="s">
        <v>10</v>
      </c>
      <c r="D8" s="39" t="s">
        <v>26</v>
      </c>
      <c r="E8" s="39" t="s">
        <v>13</v>
      </c>
      <c r="F8" s="39" t="s">
        <v>14</v>
      </c>
      <c r="G8" s="39" t="s">
        <v>16</v>
      </c>
      <c r="H8" s="39" t="s">
        <v>17</v>
      </c>
    </row>
    <row r="9" spans="1:8" x14ac:dyDescent="0.2">
      <c r="B9" s="22" t="s">
        <v>29</v>
      </c>
      <c r="C9" s="22" t="s">
        <v>30</v>
      </c>
      <c r="D9" s="40">
        <v>4.761904761904763E-2</v>
      </c>
      <c r="E9" s="40">
        <v>0</v>
      </c>
      <c r="F9" s="22">
        <v>0</v>
      </c>
      <c r="G9" s="22">
        <v>10.000000000000066</v>
      </c>
      <c r="H9" s="22">
        <v>3.9999999999999893</v>
      </c>
    </row>
    <row r="10" spans="1:8" x14ac:dyDescent="0.2">
      <c r="B10" s="22" t="s">
        <v>31</v>
      </c>
      <c r="C10" s="22" t="s">
        <v>32</v>
      </c>
      <c r="D10" s="40">
        <v>4.7619047619047575E-2</v>
      </c>
      <c r="E10" s="40">
        <v>0</v>
      </c>
      <c r="F10" s="22">
        <v>0</v>
      </c>
      <c r="G10" s="22">
        <v>2.9999999999999898</v>
      </c>
      <c r="H10" s="22">
        <v>7.5000000000000266</v>
      </c>
    </row>
    <row r="11" spans="1:8" ht="13.5" thickBot="1" x14ac:dyDescent="0.25">
      <c r="B11" s="23" t="s">
        <v>33</v>
      </c>
      <c r="C11" s="23" t="s">
        <v>34</v>
      </c>
      <c r="D11" s="41">
        <v>0.28571428571428559</v>
      </c>
      <c r="E11" s="41">
        <v>0</v>
      </c>
      <c r="F11" s="23">
        <v>3</v>
      </c>
      <c r="G11" s="23">
        <v>1E+30</v>
      </c>
      <c r="H11" s="23">
        <v>2.9999999999999964</v>
      </c>
    </row>
    <row r="13" spans="1:8" ht="13.5" thickBot="1" x14ac:dyDescent="0.25">
      <c r="A13" t="s">
        <v>18</v>
      </c>
    </row>
    <row r="14" spans="1:8" x14ac:dyDescent="0.2">
      <c r="B14" s="38"/>
      <c r="C14" s="38"/>
      <c r="D14" s="38" t="s">
        <v>11</v>
      </c>
      <c r="E14" s="38" t="s">
        <v>19</v>
      </c>
      <c r="F14" s="38" t="s">
        <v>28</v>
      </c>
      <c r="G14" s="38" t="s">
        <v>15</v>
      </c>
      <c r="H14" s="38" t="s">
        <v>15</v>
      </c>
    </row>
    <row r="15" spans="1:8" ht="13.5" thickBot="1" x14ac:dyDescent="0.25">
      <c r="B15" s="39" t="s">
        <v>9</v>
      </c>
      <c r="C15" s="39" t="s">
        <v>10</v>
      </c>
      <c r="D15" s="39" t="s">
        <v>26</v>
      </c>
      <c r="E15" s="39" t="s">
        <v>20</v>
      </c>
      <c r="F15" s="39" t="s">
        <v>21</v>
      </c>
      <c r="G15" s="39" t="s">
        <v>16</v>
      </c>
      <c r="H15" s="39" t="s">
        <v>17</v>
      </c>
    </row>
    <row r="16" spans="1:8" x14ac:dyDescent="0.2">
      <c r="B16" s="22" t="s">
        <v>35</v>
      </c>
      <c r="C16" s="22" t="s">
        <v>36</v>
      </c>
      <c r="D16" s="40">
        <v>0.99999999999999978</v>
      </c>
      <c r="E16" s="40">
        <v>0.85714285714285687</v>
      </c>
      <c r="F16" s="22">
        <v>1</v>
      </c>
      <c r="G16" s="22">
        <v>1E+30</v>
      </c>
      <c r="H16" s="22">
        <v>1</v>
      </c>
    </row>
    <row r="17" spans="2:8" x14ac:dyDescent="0.2">
      <c r="B17" s="22" t="s">
        <v>35</v>
      </c>
      <c r="C17" s="22" t="s">
        <v>36</v>
      </c>
      <c r="D17" s="40">
        <v>0.99999999999999978</v>
      </c>
      <c r="E17" s="40">
        <v>0</v>
      </c>
      <c r="F17" s="22">
        <v>0</v>
      </c>
      <c r="G17" s="22">
        <v>0.14285714285714279</v>
      </c>
      <c r="H17" s="22">
        <v>1E+30</v>
      </c>
    </row>
    <row r="18" spans="2:8" x14ac:dyDescent="0.2">
      <c r="B18" s="22" t="s">
        <v>37</v>
      </c>
      <c r="C18" s="22" t="s">
        <v>38</v>
      </c>
      <c r="D18" s="40">
        <v>0.47619047619047616</v>
      </c>
      <c r="E18" s="40">
        <v>0</v>
      </c>
      <c r="F18" s="22">
        <v>0</v>
      </c>
      <c r="G18" s="22">
        <v>0.19047619047619047</v>
      </c>
      <c r="H18" s="22">
        <v>1E+30</v>
      </c>
    </row>
    <row r="19" spans="2:8" x14ac:dyDescent="0.2">
      <c r="B19" s="22" t="s">
        <v>39</v>
      </c>
      <c r="C19" s="22" t="s">
        <v>40</v>
      </c>
      <c r="D19" s="40">
        <v>0.85714285714285721</v>
      </c>
      <c r="E19" s="40">
        <v>0</v>
      </c>
      <c r="F19" s="22">
        <v>0</v>
      </c>
      <c r="G19" s="22">
        <v>0.28571428571428581</v>
      </c>
      <c r="H19" s="22">
        <v>1E+30</v>
      </c>
    </row>
    <row r="20" spans="2:8" x14ac:dyDescent="0.2">
      <c r="B20" s="22" t="s">
        <v>41</v>
      </c>
      <c r="C20" s="22" t="s">
        <v>42</v>
      </c>
      <c r="D20" s="40">
        <v>0.5714285714285714</v>
      </c>
      <c r="E20" s="40">
        <v>-1.0714285714285781</v>
      </c>
      <c r="F20" s="22">
        <v>0</v>
      </c>
      <c r="G20" s="22">
        <v>0.33333333333333215</v>
      </c>
      <c r="H20" s="22">
        <v>7.8431372549019621E-2</v>
      </c>
    </row>
    <row r="21" spans="2:8" x14ac:dyDescent="0.2">
      <c r="B21" s="22" t="s">
        <v>43</v>
      </c>
      <c r="C21" s="22" t="s">
        <v>44</v>
      </c>
      <c r="D21" s="40">
        <v>0.57142857142857117</v>
      </c>
      <c r="E21" s="40">
        <v>-0.42857142857142744</v>
      </c>
      <c r="F21" s="22">
        <v>0</v>
      </c>
      <c r="G21" s="22">
        <v>0.25</v>
      </c>
      <c r="H21" s="22">
        <v>0.33333333333333276</v>
      </c>
    </row>
    <row r="22" spans="2:8" x14ac:dyDescent="0.2">
      <c r="B22" s="22" t="s">
        <v>45</v>
      </c>
      <c r="C22" s="22" t="s">
        <v>46</v>
      </c>
      <c r="D22" s="40">
        <v>0.33333333333333326</v>
      </c>
      <c r="E22" s="40">
        <v>0</v>
      </c>
      <c r="F22" s="22">
        <v>0</v>
      </c>
      <c r="G22" s="22">
        <v>4.7619047619047644E-2</v>
      </c>
      <c r="H22" s="22">
        <v>1E+30</v>
      </c>
    </row>
    <row r="23" spans="2:8" x14ac:dyDescent="0.2">
      <c r="B23" s="22" t="s">
        <v>47</v>
      </c>
      <c r="C23" s="22" t="s">
        <v>48</v>
      </c>
      <c r="D23" s="40">
        <v>1.4285714285714284</v>
      </c>
      <c r="E23" s="40">
        <v>0</v>
      </c>
      <c r="F23" s="22">
        <v>0</v>
      </c>
      <c r="G23" s="22">
        <v>0.57142857142857151</v>
      </c>
      <c r="H23" s="22">
        <v>1E+30</v>
      </c>
    </row>
    <row r="24" spans="2:8" x14ac:dyDescent="0.2">
      <c r="B24" s="22" t="s">
        <v>49</v>
      </c>
      <c r="C24" s="22" t="s">
        <v>50</v>
      </c>
      <c r="D24" s="40">
        <v>1.4285714285714284</v>
      </c>
      <c r="E24" s="40">
        <v>0</v>
      </c>
      <c r="F24" s="22">
        <v>0</v>
      </c>
      <c r="G24" s="22">
        <v>0.2857142857142857</v>
      </c>
      <c r="H24" s="22">
        <v>1E+30</v>
      </c>
    </row>
    <row r="25" spans="2:8" ht="13.5" thickBot="1" x14ac:dyDescent="0.25">
      <c r="B25" s="23" t="s">
        <v>51</v>
      </c>
      <c r="C25" s="23" t="s">
        <v>52</v>
      </c>
      <c r="D25" s="41">
        <v>0.80952380952380953</v>
      </c>
      <c r="E25" s="41">
        <v>0</v>
      </c>
      <c r="F25" s="23">
        <v>0</v>
      </c>
      <c r="G25" s="23">
        <v>0.23809523809523808</v>
      </c>
      <c r="H25" s="23">
        <v>1E+30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workbookViewId="0">
      <selection activeCell="E16" sqref="E16:E24"/>
    </sheetView>
  </sheetViews>
  <sheetFormatPr defaultRowHeight="12.75" x14ac:dyDescent="0.2"/>
  <cols>
    <col min="1" max="1" width="2.28515625" customWidth="1"/>
    <col min="2" max="2" width="6.7109375" customWidth="1"/>
    <col min="3" max="3" width="30" bestFit="1" customWidth="1"/>
    <col min="4" max="4" width="12" bestFit="1" customWidth="1"/>
    <col min="5" max="5" width="8.42578125" bestFit="1" customWidth="1"/>
    <col min="6" max="6" width="20" bestFit="1" customWidth="1"/>
    <col min="7" max="7" width="12" bestFit="1" customWidth="1"/>
    <col min="8" max="8" width="9.42578125" bestFit="1" customWidth="1"/>
  </cols>
  <sheetData>
    <row r="1" spans="1:8" x14ac:dyDescent="0.2">
      <c r="A1" s="21" t="s">
        <v>22</v>
      </c>
    </row>
    <row r="2" spans="1:8" x14ac:dyDescent="0.2">
      <c r="A2" s="21" t="s">
        <v>53</v>
      </c>
    </row>
    <row r="3" spans="1:8" x14ac:dyDescent="0.2">
      <c r="A3" s="21" t="s">
        <v>54</v>
      </c>
    </row>
    <row r="6" spans="1:8" ht="13.5" thickBot="1" x14ac:dyDescent="0.25">
      <c r="A6" t="s">
        <v>25</v>
      </c>
    </row>
    <row r="7" spans="1:8" x14ac:dyDescent="0.2">
      <c r="B7" s="38"/>
      <c r="C7" s="38"/>
      <c r="D7" s="38" t="s">
        <v>11</v>
      </c>
      <c r="E7" s="38" t="s">
        <v>12</v>
      </c>
      <c r="F7" s="38" t="s">
        <v>27</v>
      </c>
      <c r="G7" s="38" t="s">
        <v>15</v>
      </c>
      <c r="H7" s="38" t="s">
        <v>15</v>
      </c>
    </row>
    <row r="8" spans="1:8" ht="13.5" thickBot="1" x14ac:dyDescent="0.25">
      <c r="B8" s="39" t="s">
        <v>9</v>
      </c>
      <c r="C8" s="39" t="s">
        <v>10</v>
      </c>
      <c r="D8" s="39" t="s">
        <v>26</v>
      </c>
      <c r="E8" s="39" t="s">
        <v>13</v>
      </c>
      <c r="F8" s="39" t="s">
        <v>14</v>
      </c>
      <c r="G8" s="39" t="s">
        <v>16</v>
      </c>
      <c r="H8" s="39" t="s">
        <v>17</v>
      </c>
    </row>
    <row r="9" spans="1:8" x14ac:dyDescent="0.2">
      <c r="B9" s="22" t="s">
        <v>29</v>
      </c>
      <c r="C9" s="22" t="s">
        <v>30</v>
      </c>
      <c r="D9" s="40">
        <v>1.6666666666672072E-2</v>
      </c>
      <c r="E9" s="40">
        <v>0</v>
      </c>
      <c r="F9" s="22">
        <v>0</v>
      </c>
      <c r="G9" s="22">
        <v>0</v>
      </c>
      <c r="H9" s="22">
        <v>24.000000000001783</v>
      </c>
    </row>
    <row r="10" spans="1:8" x14ac:dyDescent="0.2">
      <c r="B10" s="22" t="s">
        <v>31</v>
      </c>
      <c r="C10" s="22" t="s">
        <v>32</v>
      </c>
      <c r="D10" s="40">
        <v>6.6666666666651136E-2</v>
      </c>
      <c r="E10" s="40">
        <v>0</v>
      </c>
      <c r="F10" s="22">
        <v>0</v>
      </c>
      <c r="G10" s="22">
        <v>12.000000000000917</v>
      </c>
      <c r="H10" s="22">
        <v>0</v>
      </c>
    </row>
    <row r="11" spans="1:8" ht="13.5" thickBot="1" x14ac:dyDescent="0.25">
      <c r="B11" s="23" t="s">
        <v>33</v>
      </c>
      <c r="C11" s="23" t="s">
        <v>34</v>
      </c>
      <c r="D11" s="41">
        <v>0.19999999999998533</v>
      </c>
      <c r="E11" s="41">
        <v>0</v>
      </c>
      <c r="F11" s="23">
        <v>4.0000000000006715</v>
      </c>
      <c r="G11" s="23">
        <v>0</v>
      </c>
      <c r="H11" s="23">
        <v>4.000000000000675</v>
      </c>
    </row>
    <row r="13" spans="1:8" ht="13.5" thickBot="1" x14ac:dyDescent="0.25">
      <c r="A13" t="s">
        <v>18</v>
      </c>
    </row>
    <row r="14" spans="1:8" x14ac:dyDescent="0.2">
      <c r="B14" s="38"/>
      <c r="C14" s="38"/>
      <c r="D14" s="38" t="s">
        <v>11</v>
      </c>
      <c r="E14" s="38" t="s">
        <v>19</v>
      </c>
      <c r="F14" s="38" t="s">
        <v>28</v>
      </c>
      <c r="G14" s="38" t="s">
        <v>15</v>
      </c>
      <c r="H14" s="38" t="s">
        <v>15</v>
      </c>
    </row>
    <row r="15" spans="1:8" ht="13.5" thickBot="1" x14ac:dyDescent="0.25">
      <c r="B15" s="39" t="s">
        <v>9</v>
      </c>
      <c r="C15" s="39" t="s">
        <v>10</v>
      </c>
      <c r="D15" s="39" t="s">
        <v>26</v>
      </c>
      <c r="E15" s="39" t="s">
        <v>20</v>
      </c>
      <c r="F15" s="39" t="s">
        <v>21</v>
      </c>
      <c r="G15" s="39" t="s">
        <v>16</v>
      </c>
      <c r="H15" s="39" t="s">
        <v>17</v>
      </c>
    </row>
    <row r="16" spans="1:8" x14ac:dyDescent="0.2">
      <c r="B16" s="22" t="s">
        <v>35</v>
      </c>
      <c r="C16" s="22" t="s">
        <v>36</v>
      </c>
      <c r="D16" s="40">
        <v>0.79999999999992499</v>
      </c>
      <c r="E16" s="40">
        <v>0</v>
      </c>
      <c r="F16" s="22">
        <v>0</v>
      </c>
      <c r="G16" s="22">
        <v>0.19999999999932858</v>
      </c>
      <c r="H16" s="22">
        <v>1E+30</v>
      </c>
    </row>
    <row r="17" spans="2:8" x14ac:dyDescent="0.2">
      <c r="B17" s="22" t="s">
        <v>37</v>
      </c>
      <c r="C17" s="22" t="s">
        <v>38</v>
      </c>
      <c r="D17" s="40">
        <v>0.31666666666665788</v>
      </c>
      <c r="E17" s="40">
        <v>0</v>
      </c>
      <c r="F17" s="22">
        <v>0</v>
      </c>
      <c r="G17" s="22">
        <v>0.11666666666659362</v>
      </c>
      <c r="H17" s="22">
        <v>1E+30</v>
      </c>
    </row>
    <row r="18" spans="2:8" x14ac:dyDescent="0.2">
      <c r="B18" s="22" t="s">
        <v>39</v>
      </c>
      <c r="C18" s="22" t="s">
        <v>40</v>
      </c>
      <c r="D18" s="40">
        <v>0.40000000000005542</v>
      </c>
      <c r="E18" s="40">
        <v>0</v>
      </c>
      <c r="F18" s="22">
        <v>0</v>
      </c>
      <c r="G18" s="22">
        <v>0.19999999999974627</v>
      </c>
      <c r="H18" s="22">
        <v>0.19999999999964013</v>
      </c>
    </row>
    <row r="19" spans="2:8" x14ac:dyDescent="0.2">
      <c r="B19" s="22" t="s">
        <v>41</v>
      </c>
      <c r="C19" s="22" t="s">
        <v>42</v>
      </c>
      <c r="D19" s="40">
        <v>0.39999999999998115</v>
      </c>
      <c r="E19" s="40">
        <v>-2.000000000001851</v>
      </c>
      <c r="F19" s="22">
        <v>0</v>
      </c>
      <c r="G19" s="22">
        <v>0.19999999999989465</v>
      </c>
      <c r="H19" s="22">
        <v>3.9999999999750374E-2</v>
      </c>
    </row>
    <row r="20" spans="2:8" x14ac:dyDescent="0.2">
      <c r="B20" s="22" t="s">
        <v>43</v>
      </c>
      <c r="C20" s="22" t="s">
        <v>44</v>
      </c>
      <c r="D20" s="40">
        <v>0.59999999999989739</v>
      </c>
      <c r="E20" s="40">
        <v>0</v>
      </c>
      <c r="F20" s="22">
        <v>0</v>
      </c>
      <c r="G20" s="22">
        <v>0.20000000000011636</v>
      </c>
      <c r="H20" s="22">
        <v>1E+30</v>
      </c>
    </row>
    <row r="21" spans="2:8" x14ac:dyDescent="0.2">
      <c r="B21" s="22" t="s">
        <v>45</v>
      </c>
      <c r="C21" s="22" t="s">
        <v>46</v>
      </c>
      <c r="D21" s="40">
        <v>0.21666666666666262</v>
      </c>
      <c r="E21" s="40">
        <v>0</v>
      </c>
      <c r="F21" s="22">
        <v>0</v>
      </c>
      <c r="G21" s="22">
        <v>1.666666666657499E-2</v>
      </c>
      <c r="H21" s="22">
        <v>1E+30</v>
      </c>
    </row>
    <row r="22" spans="2:8" x14ac:dyDescent="0.2">
      <c r="B22" s="22" t="s">
        <v>47</v>
      </c>
      <c r="C22" s="22" t="s">
        <v>48</v>
      </c>
      <c r="D22" s="40">
        <v>1.0999999999999108</v>
      </c>
      <c r="E22" s="40">
        <v>0</v>
      </c>
      <c r="F22" s="22">
        <v>0</v>
      </c>
      <c r="G22" s="22">
        <v>0.50000000000011113</v>
      </c>
      <c r="H22" s="22">
        <v>1E+30</v>
      </c>
    </row>
    <row r="23" spans="2:8" x14ac:dyDescent="0.2">
      <c r="B23" s="22" t="s">
        <v>49</v>
      </c>
      <c r="C23" s="22" t="s">
        <v>50</v>
      </c>
      <c r="D23" s="40">
        <v>0.9999999999999527</v>
      </c>
      <c r="E23" s="40">
        <v>0</v>
      </c>
      <c r="F23" s="22">
        <v>0</v>
      </c>
      <c r="G23" s="22">
        <v>0.2000000000001162</v>
      </c>
      <c r="H23" s="22">
        <v>1E+30</v>
      </c>
    </row>
    <row r="24" spans="2:8" x14ac:dyDescent="0.2">
      <c r="B24" s="22" t="s">
        <v>51</v>
      </c>
      <c r="C24" s="22" t="s">
        <v>52</v>
      </c>
      <c r="D24" s="40">
        <v>0.53333333333332056</v>
      </c>
      <c r="E24" s="40">
        <v>0</v>
      </c>
      <c r="F24" s="22">
        <v>0</v>
      </c>
      <c r="G24" s="22">
        <v>0.13333333333368413</v>
      </c>
      <c r="H24" s="22">
        <v>1E+30</v>
      </c>
    </row>
    <row r="25" spans="2:8" ht="13.5" thickBot="1" x14ac:dyDescent="0.25">
      <c r="B25" s="23" t="s">
        <v>49</v>
      </c>
      <c r="C25" s="23" t="s">
        <v>50</v>
      </c>
      <c r="D25" s="41">
        <v>0.9999999999999527</v>
      </c>
      <c r="E25" s="41">
        <v>0.79999999999903759</v>
      </c>
      <c r="F25" s="23">
        <v>1</v>
      </c>
      <c r="G25" s="23">
        <v>1E+30</v>
      </c>
      <c r="H25" s="23">
        <v>0.99999999996933309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F32" sqref="F32"/>
    </sheetView>
  </sheetViews>
  <sheetFormatPr defaultRowHeight="12.75" x14ac:dyDescent="0.2"/>
  <cols>
    <col min="2" max="2" width="23.42578125" customWidth="1"/>
    <col min="3" max="3" width="28.140625" customWidth="1"/>
    <col min="4" max="4" width="22.42578125" customWidth="1"/>
    <col min="6" max="6" width="16.7109375" customWidth="1"/>
    <col min="7" max="7" width="15.140625" customWidth="1"/>
    <col min="9" max="9" width="25.7109375" customWidth="1"/>
    <col min="11" max="11" width="20.42578125" customWidth="1"/>
  </cols>
  <sheetData>
    <row r="1" spans="1:13" x14ac:dyDescent="0.2">
      <c r="A1" s="24"/>
      <c r="B1" s="25" t="s">
        <v>56</v>
      </c>
      <c r="C1" s="24"/>
      <c r="D1" s="19" t="s">
        <v>57</v>
      </c>
      <c r="E1" s="24"/>
      <c r="F1" s="25" t="s">
        <v>68</v>
      </c>
      <c r="G1" s="19" t="s">
        <v>69</v>
      </c>
      <c r="H1" s="24"/>
      <c r="I1" s="19" t="s">
        <v>70</v>
      </c>
      <c r="J1" s="24"/>
      <c r="K1" s="19" t="s">
        <v>71</v>
      </c>
      <c r="L1" s="24"/>
      <c r="M1" s="21" t="s">
        <v>72</v>
      </c>
    </row>
    <row r="2" spans="1:13" ht="15.75" x14ac:dyDescent="0.3">
      <c r="A2" s="28" t="s">
        <v>55</v>
      </c>
      <c r="B2" s="29" t="s">
        <v>63</v>
      </c>
      <c r="C2" s="29" t="s">
        <v>64</v>
      </c>
      <c r="D2" s="30" t="s">
        <v>65</v>
      </c>
      <c r="E2" s="18"/>
      <c r="F2" s="19"/>
      <c r="G2" s="26"/>
      <c r="H2" s="25"/>
      <c r="I2" s="27"/>
      <c r="J2" s="27"/>
      <c r="K2" s="19"/>
      <c r="L2" s="18"/>
    </row>
    <row r="3" spans="1:13" x14ac:dyDescent="0.2">
      <c r="A3" s="31" t="s">
        <v>0</v>
      </c>
      <c r="B3" s="31">
        <v>12</v>
      </c>
      <c r="C3" s="31">
        <v>9</v>
      </c>
      <c r="D3" s="31">
        <v>3</v>
      </c>
      <c r="E3" s="14"/>
      <c r="F3" s="24">
        <f>SUMPRODUCT(B3:C3,$B$13:$C$13)</f>
        <v>0.99999999999999978</v>
      </c>
      <c r="G3" s="14">
        <f>SUMPRODUCT(D3,$D$13)</f>
        <v>0.85714285714285676</v>
      </c>
      <c r="H3" s="24"/>
      <c r="I3" s="14">
        <f>G3/F3</f>
        <v>0.85714285714285698</v>
      </c>
      <c r="J3" s="14"/>
      <c r="K3" s="40">
        <v>0</v>
      </c>
      <c r="L3" s="14"/>
      <c r="M3" s="40">
        <v>0</v>
      </c>
    </row>
    <row r="4" spans="1:13" x14ac:dyDescent="0.2">
      <c r="A4" s="32" t="s">
        <v>1</v>
      </c>
      <c r="B4" s="32">
        <v>7</v>
      </c>
      <c r="C4" s="32">
        <v>3</v>
      </c>
      <c r="D4" s="32">
        <v>1</v>
      </c>
      <c r="E4" s="14"/>
      <c r="F4" s="24">
        <f t="shared" ref="F4:F11" si="0">SUMPRODUCT(B4:C4,$B$13:$C$13)</f>
        <v>0.47619047619047616</v>
      </c>
      <c r="G4" s="14">
        <f t="shared" ref="G4:G11" si="1">SUMPRODUCT(D4,$D$13)</f>
        <v>0.28571428571428559</v>
      </c>
      <c r="H4" s="24"/>
      <c r="I4" s="14">
        <f t="shared" ref="I4:I11" si="2">G4/F4</f>
        <v>0.59999999999999976</v>
      </c>
      <c r="J4" s="14"/>
      <c r="K4" s="40">
        <v>0</v>
      </c>
      <c r="L4" s="14"/>
      <c r="M4" s="40">
        <v>0</v>
      </c>
    </row>
    <row r="5" spans="1:13" x14ac:dyDescent="0.2">
      <c r="A5" s="32" t="s">
        <v>2</v>
      </c>
      <c r="B5" s="32">
        <v>16</v>
      </c>
      <c r="C5" s="32">
        <v>2</v>
      </c>
      <c r="D5" s="32">
        <v>2</v>
      </c>
      <c r="E5" s="14"/>
      <c r="F5" s="24">
        <f t="shared" si="0"/>
        <v>0.85714285714285721</v>
      </c>
      <c r="G5" s="14">
        <f t="shared" si="1"/>
        <v>0.57142857142857117</v>
      </c>
      <c r="H5" s="24"/>
      <c r="I5" s="14">
        <f t="shared" si="2"/>
        <v>0.6666666666666663</v>
      </c>
      <c r="J5" s="14"/>
      <c r="K5" s="40">
        <v>0</v>
      </c>
      <c r="L5" s="14"/>
      <c r="M5" s="40">
        <v>0</v>
      </c>
    </row>
    <row r="6" spans="1:13" x14ac:dyDescent="0.2">
      <c r="A6" s="32" t="s">
        <v>3</v>
      </c>
      <c r="B6" s="32">
        <v>8</v>
      </c>
      <c r="C6" s="32">
        <v>4</v>
      </c>
      <c r="D6" s="32">
        <v>2</v>
      </c>
      <c r="E6" s="14"/>
      <c r="F6" s="24">
        <f t="shared" si="0"/>
        <v>0.5714285714285714</v>
      </c>
      <c r="G6" s="14">
        <f t="shared" si="1"/>
        <v>0.57142857142857117</v>
      </c>
      <c r="H6" s="24"/>
      <c r="I6" s="14">
        <f t="shared" si="2"/>
        <v>0.99999999999999956</v>
      </c>
      <c r="J6" s="14"/>
      <c r="K6" s="40">
        <v>-1.0714285714285781</v>
      </c>
      <c r="L6" s="14"/>
      <c r="M6" s="40">
        <v>-2.000000000001851</v>
      </c>
    </row>
    <row r="7" spans="1:13" x14ac:dyDescent="0.2">
      <c r="A7" s="32" t="s">
        <v>4</v>
      </c>
      <c r="B7" s="32">
        <v>4</v>
      </c>
      <c r="C7" s="32">
        <v>8</v>
      </c>
      <c r="D7" s="32">
        <v>2</v>
      </c>
      <c r="E7" s="14"/>
      <c r="F7" s="24">
        <f t="shared" si="0"/>
        <v>0.57142857142857117</v>
      </c>
      <c r="G7" s="14">
        <f t="shared" si="1"/>
        <v>0.57142857142857117</v>
      </c>
      <c r="H7" s="24"/>
      <c r="I7" s="14">
        <f t="shared" si="2"/>
        <v>1</v>
      </c>
      <c r="J7" s="14"/>
      <c r="K7" s="40">
        <v>-0.42857142857142744</v>
      </c>
      <c r="L7" s="14"/>
      <c r="M7" s="40">
        <v>0</v>
      </c>
    </row>
    <row r="8" spans="1:13" x14ac:dyDescent="0.2">
      <c r="A8" s="32" t="s">
        <v>5</v>
      </c>
      <c r="B8" s="32">
        <v>5</v>
      </c>
      <c r="C8" s="32">
        <v>2</v>
      </c>
      <c r="D8" s="32">
        <v>1</v>
      </c>
      <c r="E8" s="14"/>
      <c r="F8" s="24">
        <f t="shared" si="0"/>
        <v>0.33333333333333326</v>
      </c>
      <c r="G8" s="14">
        <f t="shared" si="1"/>
        <v>0.28571428571428559</v>
      </c>
      <c r="H8" s="24"/>
      <c r="I8" s="14">
        <f t="shared" si="2"/>
        <v>0.85714285714285698</v>
      </c>
      <c r="J8" s="14"/>
      <c r="K8" s="40">
        <v>0</v>
      </c>
      <c r="L8" s="14"/>
      <c r="M8" s="40">
        <v>0</v>
      </c>
    </row>
    <row r="9" spans="1:13" x14ac:dyDescent="0.2">
      <c r="A9" s="32" t="s">
        <v>6</v>
      </c>
      <c r="B9" s="32">
        <v>18</v>
      </c>
      <c r="C9" s="32">
        <v>12</v>
      </c>
      <c r="D9" s="32">
        <v>3</v>
      </c>
      <c r="E9" s="14"/>
      <c r="F9" s="24">
        <f t="shared" si="0"/>
        <v>1.4285714285714284</v>
      </c>
      <c r="G9" s="14">
        <f t="shared" si="1"/>
        <v>0.85714285714285676</v>
      </c>
      <c r="H9" s="24"/>
      <c r="I9" s="14">
        <f t="shared" si="2"/>
        <v>0.59999999999999987</v>
      </c>
      <c r="J9" s="14"/>
      <c r="K9" s="40">
        <v>0</v>
      </c>
      <c r="L9" s="14"/>
      <c r="M9" s="40">
        <v>0</v>
      </c>
    </row>
    <row r="10" spans="1:13" x14ac:dyDescent="0.2">
      <c r="A10" s="33" t="s">
        <v>7</v>
      </c>
      <c r="B10" s="32">
        <v>20</v>
      </c>
      <c r="C10" s="32">
        <v>10</v>
      </c>
      <c r="D10" s="32">
        <v>4</v>
      </c>
      <c r="E10" s="14"/>
      <c r="F10" s="24">
        <f t="shared" si="0"/>
        <v>1.4285714285714284</v>
      </c>
      <c r="G10" s="14">
        <f t="shared" si="1"/>
        <v>1.1428571428571423</v>
      </c>
      <c r="H10" s="24"/>
      <c r="I10" s="14">
        <f t="shared" si="2"/>
        <v>0.79999999999999971</v>
      </c>
      <c r="J10" s="14"/>
      <c r="K10" s="40">
        <v>0</v>
      </c>
      <c r="L10" s="14"/>
      <c r="M10" s="40">
        <v>0</v>
      </c>
    </row>
    <row r="11" spans="1:13" ht="13.5" thickBot="1" x14ac:dyDescent="0.25">
      <c r="A11" s="34" t="s">
        <v>8</v>
      </c>
      <c r="B11" s="35">
        <v>12</v>
      </c>
      <c r="C11" s="35">
        <v>5</v>
      </c>
      <c r="D11" s="35">
        <v>2</v>
      </c>
      <c r="E11" s="14"/>
      <c r="F11" s="24">
        <f t="shared" si="0"/>
        <v>0.80952380952380953</v>
      </c>
      <c r="G11" s="14">
        <f t="shared" si="1"/>
        <v>0.57142857142857117</v>
      </c>
      <c r="H11" s="24"/>
      <c r="I11" s="14">
        <f t="shared" si="2"/>
        <v>0.70588235294117618</v>
      </c>
      <c r="J11" s="14"/>
      <c r="K11" s="41">
        <v>0</v>
      </c>
      <c r="L11" s="14"/>
      <c r="M11" s="40">
        <v>0</v>
      </c>
    </row>
    <row r="12" spans="1:13" x14ac:dyDescent="0.2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13" x14ac:dyDescent="0.2">
      <c r="A13" s="36" t="s">
        <v>66</v>
      </c>
      <c r="B13" s="37">
        <v>4.761904761904763E-2</v>
      </c>
      <c r="C13" s="37">
        <v>4.7619047619047575E-2</v>
      </c>
      <c r="D13" s="37">
        <v>0.28571428571428559</v>
      </c>
      <c r="E13" s="24"/>
      <c r="F13" s="24"/>
      <c r="G13" s="24"/>
      <c r="H13" s="24"/>
      <c r="I13" s="24"/>
      <c r="J13" s="24"/>
      <c r="K13" s="24"/>
      <c r="L13" s="24"/>
    </row>
    <row r="14" spans="1:13" x14ac:dyDescent="0.2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3" x14ac:dyDescent="0.2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spans="1:13" x14ac:dyDescent="0.2">
      <c r="B16" s="20" t="s">
        <v>67</v>
      </c>
    </row>
    <row r="18" spans="2:9" x14ac:dyDescent="0.2">
      <c r="B18">
        <f>-SUMPRODUCT(B3:B11,$K$3:$K$11)</f>
        <v>10.285714285714334</v>
      </c>
      <c r="C18">
        <f>-SUMPRODUCT(C3:C11,$K$3:$K$11)</f>
        <v>7.7142857142857313</v>
      </c>
      <c r="D18">
        <v>3</v>
      </c>
      <c r="F18" s="24">
        <f>SUMPRODUCT(B18:C18,$B$13:$C$13)</f>
        <v>0.85714285714286009</v>
      </c>
      <c r="G18" s="14">
        <f>SUMPRODUCT(D18,$D$13)</f>
        <v>0.85714285714285676</v>
      </c>
      <c r="I18">
        <f>G18/F18</f>
        <v>0.99999999999999611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I2O1</vt:lpstr>
      <vt:lpstr>Sensitivity Report I201_A</vt:lpstr>
      <vt:lpstr>Sensitivy Report I2O1_H</vt:lpstr>
      <vt:lpstr>I2O1_LO Model</vt:lpstr>
    </vt:vector>
  </TitlesOfParts>
  <Company>JUZF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Houda</dc:creator>
  <cp:lastModifiedBy>Jana Klicnarová</cp:lastModifiedBy>
  <dcterms:created xsi:type="dcterms:W3CDTF">2010-10-12T15:47:07Z</dcterms:created>
  <dcterms:modified xsi:type="dcterms:W3CDTF">2019-02-19T15:36:46Z</dcterms:modified>
</cp:coreProperties>
</file>